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25" activeTab="0"/>
  </bookViews>
  <sheets>
    <sheet name="Звед б-т" sheetId="1" r:id="rId1"/>
  </sheets>
  <definedNames>
    <definedName name="_xlnm.Print_Area" localSheetId="0">'Звед б-т'!$A$1:$G$59</definedName>
  </definedNames>
  <calcPr fullCalcOnLoad="1"/>
</workbook>
</file>

<file path=xl/sharedStrings.xml><?xml version="1.0" encoding="utf-8"?>
<sst xmlns="http://schemas.openxmlformats.org/spreadsheetml/2006/main" count="99" uniqueCount="64">
  <si>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</si>
  <si>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</si>
  <si>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</si>
  <si>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</si>
  <si>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</si>
  <si>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</si>
  <si>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</si>
  <si>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</si>
  <si>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</si>
  <si>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</si>
  <si>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</si>
  <si>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</si>
  <si>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</si>
  <si>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</si>
  <si>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</si>
  <si>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</si>
  <si>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</si>
  <si>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</si>
  <si>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</si>
  <si>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</si>
  <si>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</si>
  <si>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</si>
  <si>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</si>
  <si>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</si>
  <si>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</si>
  <si>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</si>
  <si>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</si>
  <si>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</si>
  <si>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</si>
  <si>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</si>
  <si>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</si>
  <si>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</si>
  <si>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</si>
  <si>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</si>
  <si>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</si>
  <si>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</si>
  <si>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</si>
  <si>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</si>
  <si>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</si>
  <si>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</si>
  <si>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</si>
  <si>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</si>
  <si>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</si>
  <si>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</si>
  <si>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</si>
  <si>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</si>
  <si>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</si>
  <si>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</si>
  <si>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Адміністративні штрафи та санкції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</si>
  <si>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</si>
  <si>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</si>
  <si>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</si>
  <si>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</si>
  <si>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</si>
  <si>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</si>
  <si>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</si>
  <si>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</si>
  <si>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</si>
  <si>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4082</t>
  </si>
  <si>
    <t>Інші заходи в галузі культури і мистецтва</t>
  </si>
  <si>
    <t>Віддіо освіти, сім'ї, молоді та спорту</t>
  </si>
  <si>
    <t>Інші заходи в галузі культури та мистецтва</t>
  </si>
  <si>
    <t>за січень-серпень 2022 року</t>
  </si>
  <si>
    <t>Уточнені бюджетні призначення на звітний період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</si>
</sst>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/>
    </xf>
    <xf numFmtId="190" fontId="6" fillId="32" borderId="10" xfId="0" applyNumberFormat="1" applyFont="1" applyFill="1" applyBorder="1" applyAlignment="1">
      <alignment horizontal="center" vertical="top" wrapText="1"/>
    </xf>
    <xf numFmtId="190" fontId="6" fillId="32" borderId="10" xfId="0" applyNumberFormat="1" applyFont="1" applyFill="1" applyBorder="1" applyAlignment="1">
      <alignment horizontal="center" vertical="top"/>
    </xf>
    <xf numFmtId="190" fontId="8" fillId="32" borderId="10" xfId="0" applyNumberFormat="1" applyFont="1" applyFill="1" applyBorder="1" applyAlignment="1">
      <alignment horizontal="center" vertical="top"/>
    </xf>
    <xf numFmtId="190" fontId="5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190" fontId="8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190" fontId="6" fillId="0" borderId="10" xfId="0" applyNumberFormat="1" applyFont="1" applyFill="1" applyBorder="1" applyAlignment="1">
      <alignment horizontal="center" vertical="top" wrapText="1"/>
    </xf>
    <xf numFmtId="190" fontId="6" fillId="0" borderId="10" xfId="53" applyNumberFormat="1" applyFont="1" applyFill="1" applyBorder="1" applyAlignment="1">
      <alignment horizontal="center" vertical="top"/>
      <protection/>
    </xf>
    <xf numFmtId="190" fontId="6" fillId="0" borderId="10" xfId="0" applyNumberFormat="1" applyFont="1" applyFill="1" applyBorder="1" applyAlignment="1">
      <alignment horizontal="center" vertical="top"/>
    </xf>
    <xf numFmtId="190" fontId="7" fillId="33" borderId="10" xfId="53" applyNumberFormat="1" applyFont="1" applyFill="1" applyBorder="1" applyAlignment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90" fontId="7" fillId="0" borderId="10" xfId="53" applyNumberFormat="1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190" fontId="5" fillId="33" borderId="10" xfId="0" applyNumberFormat="1" applyFont="1" applyFill="1" applyBorder="1" applyAlignment="1">
      <alignment horizontal="center" vertical="top" wrapText="1"/>
    </xf>
    <xf numFmtId="190" fontId="7" fillId="33" borderId="10" xfId="0" applyNumberFormat="1" applyFont="1" applyFill="1" applyBorder="1" applyAlignment="1">
      <alignment horizontal="center" vertical="top"/>
    </xf>
    <xf numFmtId="190" fontId="7" fillId="33" borderId="10" xfId="0" applyNumberFormat="1" applyFont="1" applyFill="1" applyBorder="1" applyAlignment="1">
      <alignment horizontal="center" vertical="top" wrapText="1"/>
    </xf>
    <xf numFmtId="190" fontId="5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="70" zoomScaleNormal="70" zoomScaleSheetLayoutView="69" zoomScalePageLayoutView="0" workbookViewId="0" topLeftCell="A1">
      <selection activeCell="J63" sqref="J63"/>
    </sheetView>
  </sheetViews>
  <sheetFormatPr defaultColWidth="9.00390625" defaultRowHeight="12.75"/>
  <cols>
    <col min="1" max="1" width="107.625" style="33" customWidth="1"/>
    <col min="2" max="2" width="17.375" style="34" customWidth="1"/>
    <col min="3" max="3" width="14.00390625" style="34" customWidth="1"/>
    <col min="4" max="4" width="15.625" style="34" customWidth="1"/>
    <col min="5" max="6" width="15.25390625" style="33" customWidth="1"/>
    <col min="7" max="7" width="15.00390625" style="33" customWidth="1"/>
    <col min="8" max="16384" width="9.125" style="33" customWidth="1"/>
  </cols>
  <sheetData>
    <row r="1" spans="1:7" s="5" customFormat="1" ht="22.5" customHeight="1">
      <c r="A1" s="20"/>
      <c r="B1" s="21" t="s">
        <v>3</v>
      </c>
      <c r="C1" s="21"/>
      <c r="D1" s="21"/>
      <c r="E1" s="20"/>
      <c r="F1" s="20"/>
      <c r="G1" s="20"/>
    </row>
    <row r="2" spans="1:7" s="5" customFormat="1" ht="21" customHeight="1">
      <c r="A2" s="20"/>
      <c r="B2" s="21" t="s">
        <v>7</v>
      </c>
      <c r="C2" s="21"/>
      <c r="D2" s="21"/>
      <c r="E2" s="20"/>
      <c r="F2" s="20"/>
      <c r="G2" s="20"/>
    </row>
    <row r="3" spans="1:7" s="5" customFormat="1" ht="18" customHeight="1">
      <c r="A3" s="20"/>
      <c r="B3" s="21" t="s">
        <v>62</v>
      </c>
      <c r="C3" s="21"/>
      <c r="D3" s="21"/>
      <c r="E3" s="20"/>
      <c r="F3" s="20"/>
      <c r="G3" s="20"/>
    </row>
    <row r="4" spans="1:7" s="5" customFormat="1" ht="5.25" customHeight="1">
      <c r="A4" s="20"/>
      <c r="B4" s="22"/>
      <c r="C4" s="22"/>
      <c r="D4" s="22"/>
      <c r="E4" s="20"/>
      <c r="F4" s="20"/>
      <c r="G4" s="20"/>
    </row>
    <row r="5" spans="1:7" s="5" customFormat="1" ht="18" customHeight="1">
      <c r="A5" s="20"/>
      <c r="B5" s="13" t="s">
        <v>5</v>
      </c>
      <c r="C5" s="1"/>
      <c r="D5" s="1"/>
      <c r="E5" s="20"/>
      <c r="F5" s="20"/>
      <c r="G5" s="20"/>
    </row>
    <row r="6" spans="1:7" s="5" customFormat="1" ht="20.25" customHeight="1">
      <c r="A6" s="20"/>
      <c r="B6" s="22"/>
      <c r="C6" s="22"/>
      <c r="D6" s="22"/>
      <c r="E6" s="20"/>
      <c r="F6" s="20"/>
      <c r="G6" s="20" t="s">
        <v>10</v>
      </c>
    </row>
    <row r="7" spans="1:7" s="24" customFormat="1" ht="93.75">
      <c r="A7" s="23" t="s">
        <v>0</v>
      </c>
      <c r="B7" s="23" t="s">
        <v>16</v>
      </c>
      <c r="C7" s="23" t="s">
        <v>47</v>
      </c>
      <c r="D7" s="23" t="s">
        <v>63</v>
      </c>
      <c r="E7" s="23" t="s">
        <v>1</v>
      </c>
      <c r="F7" s="2" t="s">
        <v>49</v>
      </c>
      <c r="G7" s="2" t="s">
        <v>50</v>
      </c>
    </row>
    <row r="8" spans="1:7" s="24" customFormat="1" ht="18.75">
      <c r="A8" s="52" t="s">
        <v>39</v>
      </c>
      <c r="B8" s="53"/>
      <c r="C8" s="53"/>
      <c r="D8" s="53"/>
      <c r="E8" s="53"/>
      <c r="F8" s="53"/>
      <c r="G8" s="54"/>
    </row>
    <row r="9" spans="1:7" s="5" customFormat="1" ht="18.75">
      <c r="A9" s="3" t="s">
        <v>8</v>
      </c>
      <c r="B9" s="25">
        <v>11020200</v>
      </c>
      <c r="C9" s="26">
        <v>16.9</v>
      </c>
      <c r="D9" s="26">
        <v>11.9</v>
      </c>
      <c r="E9" s="16">
        <v>16.469</v>
      </c>
      <c r="F9" s="15">
        <f aca="true" t="shared" si="0" ref="F9:F18">IF(C9=0,"",E9/C9*100)</f>
        <v>97.44970414201185</v>
      </c>
      <c r="G9" s="14">
        <f aca="true" t="shared" si="1" ref="G9:G18">E9-C9</f>
        <v>-0.4309999999999974</v>
      </c>
    </row>
    <row r="10" spans="1:7" s="5" customFormat="1" ht="37.5">
      <c r="A10" s="3" t="s">
        <v>9</v>
      </c>
      <c r="B10" s="25">
        <v>21010300</v>
      </c>
      <c r="C10" s="26">
        <v>23.7</v>
      </c>
      <c r="D10" s="26">
        <v>17.7</v>
      </c>
      <c r="E10" s="16">
        <v>17.397</v>
      </c>
      <c r="F10" s="15">
        <f t="shared" si="0"/>
        <v>73.40506329113924</v>
      </c>
      <c r="G10" s="14">
        <f t="shared" si="1"/>
        <v>-6.303000000000001</v>
      </c>
    </row>
    <row r="11" spans="1:7" s="5" customFormat="1" ht="18.75">
      <c r="A11" s="3" t="s">
        <v>48</v>
      </c>
      <c r="B11" s="25">
        <v>21081100</v>
      </c>
      <c r="C11" s="26"/>
      <c r="D11" s="26"/>
      <c r="E11" s="16"/>
      <c r="F11" s="15">
        <f t="shared" si="0"/>
      </c>
      <c r="G11" s="14">
        <f t="shared" si="1"/>
        <v>0</v>
      </c>
    </row>
    <row r="12" spans="1:7" s="5" customFormat="1" ht="56.25">
      <c r="A12" s="3" t="s">
        <v>52</v>
      </c>
      <c r="B12" s="25">
        <v>21082400</v>
      </c>
      <c r="C12" s="26"/>
      <c r="D12" s="26"/>
      <c r="E12" s="16"/>
      <c r="F12" s="15">
        <f t="shared" si="0"/>
      </c>
      <c r="G12" s="14">
        <f t="shared" si="1"/>
        <v>0</v>
      </c>
    </row>
    <row r="13" spans="1:7" s="5" customFormat="1" ht="18.75">
      <c r="A13" s="3" t="s">
        <v>4</v>
      </c>
      <c r="B13" s="25">
        <v>22010000</v>
      </c>
      <c r="C13" s="26">
        <v>707</v>
      </c>
      <c r="D13" s="26">
        <v>301.25</v>
      </c>
      <c r="E13" s="16">
        <v>126.122</v>
      </c>
      <c r="F13" s="15">
        <f t="shared" si="0"/>
        <v>17.839038189533237</v>
      </c>
      <c r="G13" s="14">
        <f t="shared" si="1"/>
        <v>-580.878</v>
      </c>
    </row>
    <row r="14" spans="1:7" s="5" customFormat="1" ht="37.5">
      <c r="A14" s="3" t="s">
        <v>41</v>
      </c>
      <c r="B14" s="25">
        <v>22080400</v>
      </c>
      <c r="C14" s="26">
        <v>291.9</v>
      </c>
      <c r="D14" s="26">
        <v>170</v>
      </c>
      <c r="E14" s="16">
        <v>87.785</v>
      </c>
      <c r="F14" s="15">
        <f t="shared" si="0"/>
        <v>30.073655361425146</v>
      </c>
      <c r="G14" s="14">
        <f t="shared" si="1"/>
        <v>-204.11499999999998</v>
      </c>
    </row>
    <row r="15" spans="1:7" s="5" customFormat="1" ht="18.75">
      <c r="A15" s="3" t="s">
        <v>2</v>
      </c>
      <c r="B15" s="25">
        <v>24060300</v>
      </c>
      <c r="C15" s="26">
        <v>202</v>
      </c>
      <c r="D15" s="26">
        <v>20</v>
      </c>
      <c r="E15" s="16">
        <v>16.193</v>
      </c>
      <c r="F15" s="15">
        <f t="shared" si="0"/>
        <v>8.016336633663366</v>
      </c>
      <c r="G15" s="14">
        <f t="shared" si="1"/>
        <v>-185.807</v>
      </c>
    </row>
    <row r="16" spans="1:7" s="42" customFormat="1" ht="20.25">
      <c r="A16" s="43" t="s">
        <v>38</v>
      </c>
      <c r="B16" s="44"/>
      <c r="C16" s="45">
        <f>SUM(C9:C15)</f>
        <v>1241.5</v>
      </c>
      <c r="D16" s="45">
        <f>SUM(D9:D15)</f>
        <v>520.85</v>
      </c>
      <c r="E16" s="45">
        <f>SUM(E9:E15)</f>
        <v>263.966</v>
      </c>
      <c r="F16" s="46">
        <f t="shared" si="0"/>
        <v>21.26186065243657</v>
      </c>
      <c r="G16" s="47">
        <f t="shared" si="1"/>
        <v>-977.534</v>
      </c>
    </row>
    <row r="17" spans="1:7" s="5" customFormat="1" ht="18.75">
      <c r="A17" s="4" t="s">
        <v>37</v>
      </c>
      <c r="B17" s="27">
        <v>40000000</v>
      </c>
      <c r="C17" s="16">
        <v>2110.833</v>
      </c>
      <c r="D17" s="16">
        <v>1669.813</v>
      </c>
      <c r="E17" s="16">
        <v>1392.99</v>
      </c>
      <c r="F17" s="15">
        <f t="shared" si="0"/>
        <v>65.99243047649908</v>
      </c>
      <c r="G17" s="14">
        <f t="shared" si="1"/>
        <v>-717.8430000000001</v>
      </c>
    </row>
    <row r="18" spans="1:7" s="42" customFormat="1" ht="20.25">
      <c r="A18" s="43" t="s">
        <v>30</v>
      </c>
      <c r="B18" s="44"/>
      <c r="C18" s="48">
        <f>SUM(C16:C17)</f>
        <v>3352.333</v>
      </c>
      <c r="D18" s="48">
        <f>SUM(D16:D17)</f>
        <v>2190.663</v>
      </c>
      <c r="E18" s="48">
        <f>SUM(E16:E17)</f>
        <v>1656.9560000000001</v>
      </c>
      <c r="F18" s="46">
        <f t="shared" si="0"/>
        <v>49.42695132017016</v>
      </c>
      <c r="G18" s="47">
        <f t="shared" si="1"/>
        <v>-1695.377</v>
      </c>
    </row>
    <row r="19" spans="1:7" s="24" customFormat="1" ht="18.75">
      <c r="A19" s="52" t="s">
        <v>40</v>
      </c>
      <c r="B19" s="53"/>
      <c r="C19" s="53"/>
      <c r="D19" s="53"/>
      <c r="E19" s="53"/>
      <c r="F19" s="53"/>
      <c r="G19" s="54"/>
    </row>
    <row r="20" spans="1:7" s="28" customFormat="1" ht="37.5">
      <c r="A20" s="3" t="s">
        <v>46</v>
      </c>
      <c r="B20" s="25">
        <v>25010300</v>
      </c>
      <c r="C20" s="26">
        <v>210</v>
      </c>
      <c r="D20" s="26">
        <v>140</v>
      </c>
      <c r="E20" s="16">
        <v>105.39</v>
      </c>
      <c r="F20" s="15">
        <f>IF(C20=0,"",E20/C20*100)</f>
        <v>50.18571428571429</v>
      </c>
      <c r="G20" s="14">
        <f>E20-C20</f>
        <v>-104.61</v>
      </c>
    </row>
    <row r="21" spans="1:7" s="42" customFormat="1" ht="20.25">
      <c r="A21" s="49" t="s">
        <v>51</v>
      </c>
      <c r="B21" s="44"/>
      <c r="C21" s="48">
        <f>SUM(C20,C18)</f>
        <v>3562.333</v>
      </c>
      <c r="D21" s="48">
        <f>SUM(D20,D18)</f>
        <v>2330.663</v>
      </c>
      <c r="E21" s="48">
        <f>SUM(E20,E18)</f>
        <v>1762.3460000000002</v>
      </c>
      <c r="F21" s="46">
        <f>IF(C21=0,"",E21/C21*100)</f>
        <v>49.471680497022604</v>
      </c>
      <c r="G21" s="47">
        <f>E21-C21</f>
        <v>-1799.9869999999999</v>
      </c>
    </row>
    <row r="22" spans="2:4" s="5" customFormat="1" ht="20.25">
      <c r="B22" s="21"/>
      <c r="C22" s="29"/>
      <c r="D22" s="29"/>
    </row>
    <row r="23" spans="2:4" s="5" customFormat="1" ht="20.25">
      <c r="B23" s="13" t="s">
        <v>6</v>
      </c>
      <c r="C23" s="1"/>
      <c r="D23" s="1"/>
    </row>
    <row r="24" spans="2:4" s="5" customFormat="1" ht="15.75">
      <c r="B24" s="29"/>
      <c r="C24" s="29"/>
      <c r="D24" s="29"/>
    </row>
    <row r="25" spans="1:7" s="5" customFormat="1" ht="93.75">
      <c r="A25" s="2" t="s">
        <v>11</v>
      </c>
      <c r="B25" s="23" t="s">
        <v>16</v>
      </c>
      <c r="C25" s="23" t="s">
        <v>47</v>
      </c>
      <c r="D25" s="23" t="s">
        <v>63</v>
      </c>
      <c r="E25" s="2" t="s">
        <v>17</v>
      </c>
      <c r="F25" s="2" t="s">
        <v>49</v>
      </c>
      <c r="G25" s="2" t="s">
        <v>50</v>
      </c>
    </row>
    <row r="26" spans="1:7" s="24" customFormat="1" ht="18.75">
      <c r="A26" s="55" t="s">
        <v>39</v>
      </c>
      <c r="B26" s="56"/>
      <c r="C26" s="56"/>
      <c r="D26" s="56"/>
      <c r="E26" s="56"/>
      <c r="F26" s="56"/>
      <c r="G26" s="57"/>
    </row>
    <row r="27" spans="1:7" s="30" customFormat="1" ht="18.75">
      <c r="A27" s="6" t="s">
        <v>20</v>
      </c>
      <c r="B27" s="7" t="s">
        <v>22</v>
      </c>
      <c r="C27" s="17">
        <f>C28+C29</f>
        <v>3240.707</v>
      </c>
      <c r="D27" s="17">
        <f>D28+D29</f>
        <v>2344.842</v>
      </c>
      <c r="E27" s="17">
        <f>E28+E29</f>
        <v>1890.69</v>
      </c>
      <c r="F27" s="18">
        <f aca="true" t="shared" si="2" ref="F27:F42">IF(C27=0,"",E27/C27*100)</f>
        <v>58.34189885108404</v>
      </c>
      <c r="G27" s="19">
        <f aca="true" t="shared" si="3" ref="G27:G34">C27-E27</f>
        <v>1350.0169999999998</v>
      </c>
    </row>
    <row r="28" spans="1:7" s="5" customFormat="1" ht="56.25">
      <c r="A28" s="8" t="s">
        <v>12</v>
      </c>
      <c r="B28" s="39" t="s">
        <v>13</v>
      </c>
      <c r="C28" s="35">
        <v>2798.6</v>
      </c>
      <c r="D28" s="35">
        <v>2040.612</v>
      </c>
      <c r="E28" s="36">
        <v>1687.67</v>
      </c>
      <c r="F28" s="15">
        <f t="shared" si="2"/>
        <v>60.30408061173445</v>
      </c>
      <c r="G28" s="14">
        <f t="shared" si="3"/>
        <v>1110.9299999999998</v>
      </c>
    </row>
    <row r="29" spans="1:7" s="5" customFormat="1" ht="18.75">
      <c r="A29" s="8" t="s">
        <v>14</v>
      </c>
      <c r="B29" s="39" t="s">
        <v>15</v>
      </c>
      <c r="C29" s="35">
        <v>442.107</v>
      </c>
      <c r="D29" s="35">
        <v>304.23</v>
      </c>
      <c r="E29" s="36">
        <v>203.02</v>
      </c>
      <c r="F29" s="15">
        <f t="shared" si="2"/>
        <v>45.92101007222234</v>
      </c>
      <c r="G29" s="14">
        <f t="shared" si="3"/>
        <v>239.08700000000002</v>
      </c>
    </row>
    <row r="30" spans="1:7" s="30" customFormat="1" ht="18.75">
      <c r="A30" s="6" t="s">
        <v>21</v>
      </c>
      <c r="B30" s="40" t="s">
        <v>23</v>
      </c>
      <c r="C30" s="41">
        <f>C31+C32+C33</f>
        <v>252</v>
      </c>
      <c r="D30" s="41">
        <f>D31+D32+D33</f>
        <v>207.5</v>
      </c>
      <c r="E30" s="41">
        <f>SUM(E31:E33)</f>
        <v>3.7</v>
      </c>
      <c r="F30" s="18">
        <f t="shared" si="2"/>
        <v>1.4682539682539681</v>
      </c>
      <c r="G30" s="19">
        <f t="shared" si="3"/>
        <v>248.3</v>
      </c>
    </row>
    <row r="31" spans="1:7" s="5" customFormat="1" ht="18.75">
      <c r="A31" s="8" t="s">
        <v>14</v>
      </c>
      <c r="B31" s="39" t="s">
        <v>15</v>
      </c>
      <c r="C31" s="35">
        <v>70</v>
      </c>
      <c r="D31" s="35">
        <v>46.5</v>
      </c>
      <c r="E31" s="36">
        <v>3.7</v>
      </c>
      <c r="F31" s="15">
        <f t="shared" si="2"/>
        <v>5.285714285714286</v>
      </c>
      <c r="G31" s="14">
        <f t="shared" si="3"/>
        <v>66.3</v>
      </c>
    </row>
    <row r="32" spans="1:7" s="5" customFormat="1" ht="18.75">
      <c r="A32" s="10" t="s">
        <v>31</v>
      </c>
      <c r="B32" s="39" t="s">
        <v>24</v>
      </c>
      <c r="C32" s="35">
        <v>82</v>
      </c>
      <c r="D32" s="35">
        <v>61</v>
      </c>
      <c r="E32" s="36">
        <v>0</v>
      </c>
      <c r="F32" s="15">
        <f t="shared" si="2"/>
        <v>0</v>
      </c>
      <c r="G32" s="14">
        <f t="shared" si="3"/>
        <v>82</v>
      </c>
    </row>
    <row r="33" spans="1:7" s="5" customFormat="1" ht="18.75">
      <c r="A33" s="10" t="s">
        <v>32</v>
      </c>
      <c r="B33" s="39" t="s">
        <v>25</v>
      </c>
      <c r="C33" s="35">
        <v>100</v>
      </c>
      <c r="D33" s="35">
        <v>100</v>
      </c>
      <c r="E33" s="36">
        <v>0</v>
      </c>
      <c r="F33" s="15">
        <f t="shared" si="2"/>
        <v>0</v>
      </c>
      <c r="G33" s="14">
        <f t="shared" si="3"/>
        <v>100</v>
      </c>
    </row>
    <row r="34" spans="1:7" s="30" customFormat="1" ht="37.5">
      <c r="A34" s="31" t="s">
        <v>33</v>
      </c>
      <c r="B34" s="40" t="s">
        <v>26</v>
      </c>
      <c r="C34" s="41">
        <f>C35+C36+C37</f>
        <v>120.05</v>
      </c>
      <c r="D34" s="41">
        <f>D35+D36+D37</f>
        <v>120.05</v>
      </c>
      <c r="E34" s="41">
        <f>E35+E36+E37</f>
        <v>0</v>
      </c>
      <c r="F34" s="18">
        <f t="shared" si="2"/>
        <v>0</v>
      </c>
      <c r="G34" s="19">
        <f t="shared" si="3"/>
        <v>120.05</v>
      </c>
    </row>
    <row r="35" spans="1:7" s="5" customFormat="1" ht="18.75">
      <c r="A35" s="10" t="s">
        <v>34</v>
      </c>
      <c r="B35" s="39" t="s">
        <v>27</v>
      </c>
      <c r="C35" s="35"/>
      <c r="D35" s="35"/>
      <c r="E35" s="36"/>
      <c r="F35" s="15">
        <f t="shared" si="2"/>
      </c>
      <c r="G35" s="14"/>
    </row>
    <row r="36" spans="1:7" s="5" customFormat="1" ht="18.75">
      <c r="A36" s="10" t="s">
        <v>43</v>
      </c>
      <c r="B36" s="39" t="s">
        <v>42</v>
      </c>
      <c r="C36" s="35">
        <v>100.05</v>
      </c>
      <c r="D36" s="35">
        <v>100.05</v>
      </c>
      <c r="E36" s="36">
        <v>0</v>
      </c>
      <c r="F36" s="15">
        <f t="shared" si="2"/>
        <v>0</v>
      </c>
      <c r="G36" s="14">
        <f>C36-E36</f>
        <v>100.05</v>
      </c>
    </row>
    <row r="37" spans="1:7" s="5" customFormat="1" ht="18.75">
      <c r="A37" s="10" t="s">
        <v>59</v>
      </c>
      <c r="B37" s="39" t="s">
        <v>58</v>
      </c>
      <c r="C37" s="35">
        <v>20</v>
      </c>
      <c r="D37" s="35">
        <v>20</v>
      </c>
      <c r="E37" s="36">
        <v>0</v>
      </c>
      <c r="F37" s="15">
        <f t="shared" si="2"/>
        <v>0</v>
      </c>
      <c r="G37" s="14">
        <f>C37-E37</f>
        <v>20</v>
      </c>
    </row>
    <row r="38" spans="1:7" s="30" customFormat="1" ht="37.5">
      <c r="A38" s="11" t="s">
        <v>35</v>
      </c>
      <c r="B38" s="40" t="s">
        <v>28</v>
      </c>
      <c r="C38" s="41">
        <f>C39+C40+C41</f>
        <v>227.88</v>
      </c>
      <c r="D38" s="41">
        <f>D39+D40+D41</f>
        <v>170.75</v>
      </c>
      <c r="E38" s="41">
        <f>SUM(E39:E41)</f>
        <v>47.2</v>
      </c>
      <c r="F38" s="18">
        <f t="shared" si="2"/>
        <v>20.712655783745834</v>
      </c>
      <c r="G38" s="19">
        <f>C38-E38</f>
        <v>180.68</v>
      </c>
    </row>
    <row r="39" spans="1:7" s="5" customFormat="1" ht="18.75">
      <c r="A39" s="10" t="s">
        <v>14</v>
      </c>
      <c r="B39" s="39" t="s">
        <v>15</v>
      </c>
      <c r="C39" s="35">
        <v>1.1</v>
      </c>
      <c r="D39" s="35">
        <v>1.1</v>
      </c>
      <c r="E39" s="36"/>
      <c r="F39" s="37">
        <f t="shared" si="2"/>
        <v>0</v>
      </c>
      <c r="G39" s="35">
        <f>C39-E39</f>
        <v>1.1</v>
      </c>
    </row>
    <row r="40" spans="1:7" s="5" customFormat="1" ht="18.75">
      <c r="A40" s="10"/>
      <c r="B40" s="39"/>
      <c r="C40" s="35"/>
      <c r="D40" s="35"/>
      <c r="E40" s="36"/>
      <c r="F40" s="15">
        <f t="shared" si="2"/>
      </c>
      <c r="G40" s="14"/>
    </row>
    <row r="41" spans="1:7" s="5" customFormat="1" ht="37.5">
      <c r="A41" s="10" t="s">
        <v>36</v>
      </c>
      <c r="B41" s="39" t="s">
        <v>29</v>
      </c>
      <c r="C41" s="35">
        <v>226.78</v>
      </c>
      <c r="D41" s="35">
        <v>169.65</v>
      </c>
      <c r="E41" s="36">
        <v>47.2</v>
      </c>
      <c r="F41" s="15">
        <f t="shared" si="2"/>
        <v>20.81312285033954</v>
      </c>
      <c r="G41" s="14">
        <f>C41-E41</f>
        <v>179.57999999999998</v>
      </c>
    </row>
    <row r="42" spans="1:7" s="50" customFormat="1" ht="20.25">
      <c r="A42" s="43" t="s">
        <v>30</v>
      </c>
      <c r="B42" s="51"/>
      <c r="C42" s="38">
        <f>SUM(C27,C30,C34,C38)</f>
        <v>3840.637</v>
      </c>
      <c r="D42" s="38">
        <f>SUM(D27,D30,D34,D38)</f>
        <v>2843.1420000000003</v>
      </c>
      <c r="E42" s="38">
        <f>SUM(E27,E30,E34,E38)</f>
        <v>1941.5900000000001</v>
      </c>
      <c r="F42" s="46">
        <f t="shared" si="2"/>
        <v>50.55385343629195</v>
      </c>
      <c r="G42" s="47">
        <f>C42-E42</f>
        <v>1899.047</v>
      </c>
    </row>
    <row r="43" spans="1:7" s="24" customFormat="1" ht="18.75">
      <c r="A43" s="55" t="s">
        <v>40</v>
      </c>
      <c r="B43" s="56"/>
      <c r="C43" s="56"/>
      <c r="D43" s="56"/>
      <c r="E43" s="56"/>
      <c r="F43" s="56"/>
      <c r="G43" s="57"/>
    </row>
    <row r="44" spans="1:7" s="5" customFormat="1" ht="75">
      <c r="A44" s="2" t="s">
        <v>11</v>
      </c>
      <c r="B44" s="23" t="s">
        <v>16</v>
      </c>
      <c r="C44" s="23" t="s">
        <v>47</v>
      </c>
      <c r="D44" s="23"/>
      <c r="E44" s="2" t="s">
        <v>17</v>
      </c>
      <c r="F44" s="2" t="s">
        <v>19</v>
      </c>
      <c r="G44" s="2" t="s">
        <v>18</v>
      </c>
    </row>
    <row r="45" spans="1:7" s="12" customFormat="1" ht="18.75">
      <c r="A45" s="6" t="s">
        <v>20</v>
      </c>
      <c r="B45" s="7" t="s">
        <v>22</v>
      </c>
      <c r="C45" s="17">
        <f>C46</f>
        <v>210</v>
      </c>
      <c r="D45" s="17">
        <f>D46</f>
        <v>140</v>
      </c>
      <c r="E45" s="17">
        <f>SUM(E46)</f>
        <v>147.9</v>
      </c>
      <c r="F45" s="15">
        <f>IF(C45=0,"",E45/C45*100)</f>
        <v>70.42857142857143</v>
      </c>
      <c r="G45" s="14">
        <f>C45-E45</f>
        <v>62.099999999999994</v>
      </c>
    </row>
    <row r="46" spans="1:7" s="24" customFormat="1" ht="56.25">
      <c r="A46" s="8" t="s">
        <v>12</v>
      </c>
      <c r="B46" s="9" t="s">
        <v>13</v>
      </c>
      <c r="C46" s="14">
        <v>210</v>
      </c>
      <c r="D46" s="14">
        <v>140</v>
      </c>
      <c r="E46" s="16">
        <v>147.9</v>
      </c>
      <c r="F46" s="15">
        <f>IF(C46=0,"",E46/C46*100)</f>
        <v>70.42857142857143</v>
      </c>
      <c r="G46" s="14">
        <f>C46-E46</f>
        <v>62.099999999999994</v>
      </c>
    </row>
    <row r="47" spans="1:7" s="12" customFormat="1" ht="18.75">
      <c r="A47" s="6" t="s">
        <v>21</v>
      </c>
      <c r="B47" s="7" t="s">
        <v>23</v>
      </c>
      <c r="C47" s="17">
        <f>SUM(C48:C49)</f>
        <v>182</v>
      </c>
      <c r="D47" s="17">
        <f>SUM(D48:D49)</f>
        <v>115.7</v>
      </c>
      <c r="E47" s="17">
        <f>SUM(E48:E49)</f>
        <v>0</v>
      </c>
      <c r="F47" s="18">
        <f>IF(C47=0,"",E47/C47*100)</f>
        <v>0</v>
      </c>
      <c r="G47" s="19">
        <f>C47-E47</f>
        <v>182</v>
      </c>
    </row>
    <row r="48" spans="1:7" s="24" customFormat="1" ht="18.75">
      <c r="A48" s="8" t="s">
        <v>45</v>
      </c>
      <c r="B48" s="9" t="s">
        <v>44</v>
      </c>
      <c r="C48" s="14">
        <v>182</v>
      </c>
      <c r="D48" s="14">
        <v>115.7</v>
      </c>
      <c r="E48" s="16">
        <v>0</v>
      </c>
      <c r="F48" s="15">
        <f>IF(C48=0,"",E48/C48*100)</f>
        <v>0</v>
      </c>
      <c r="G48" s="14">
        <f>C48-E48</f>
        <v>182</v>
      </c>
    </row>
    <row r="49" spans="1:7" s="24" customFormat="1" ht="18.75">
      <c r="A49" s="10" t="s">
        <v>32</v>
      </c>
      <c r="B49" s="9" t="s">
        <v>25</v>
      </c>
      <c r="C49" s="14"/>
      <c r="D49" s="14"/>
      <c r="E49" s="16"/>
      <c r="F49" s="15">
        <f>IF(C49=0,"",E49/C49*100)</f>
      </c>
      <c r="G49" s="14"/>
    </row>
    <row r="50" spans="1:7" s="12" customFormat="1" ht="18.75">
      <c r="A50" s="6" t="s">
        <v>60</v>
      </c>
      <c r="B50" s="7"/>
      <c r="C50" s="17">
        <f>C51</f>
        <v>0</v>
      </c>
      <c r="D50" s="17">
        <f>D51</f>
        <v>0</v>
      </c>
      <c r="E50" s="17">
        <f>SUM(E51)</f>
        <v>0.1</v>
      </c>
      <c r="F50" s="15"/>
      <c r="G50" s="19">
        <f>C50-E50</f>
        <v>-0.1</v>
      </c>
    </row>
    <row r="51" spans="1:7" s="32" customFormat="1" ht="20.25">
      <c r="A51" s="8" t="s">
        <v>61</v>
      </c>
      <c r="B51" s="9" t="s">
        <v>58</v>
      </c>
      <c r="C51" s="14"/>
      <c r="D51" s="14"/>
      <c r="E51" s="16">
        <v>0.1</v>
      </c>
      <c r="F51" s="15">
        <f>IF(C51=0,"",E51/C51*100)</f>
      </c>
      <c r="G51" s="14">
        <f>C51-E51</f>
        <v>-0.1</v>
      </c>
    </row>
    <row r="52" spans="1:7" s="42" customFormat="1" ht="20.25">
      <c r="A52" s="43" t="s">
        <v>30</v>
      </c>
      <c r="B52" s="51"/>
      <c r="C52" s="48">
        <f>SUM(C45,C47,C50)</f>
        <v>392</v>
      </c>
      <c r="D52" s="48">
        <f>SUM(D45,D47,D50)</f>
        <v>255.7</v>
      </c>
      <c r="E52" s="48">
        <f>SUM(E45,E47,E50)</f>
        <v>148</v>
      </c>
      <c r="F52" s="46">
        <f>IF(C52=0,"",E52/C52*100)</f>
        <v>37.755102040816325</v>
      </c>
      <c r="G52" s="47">
        <f>C52-E52</f>
        <v>244</v>
      </c>
    </row>
    <row r="53" spans="1:7" s="42" customFormat="1" ht="20.25">
      <c r="A53" s="49" t="s">
        <v>51</v>
      </c>
      <c r="B53" s="44"/>
      <c r="C53" s="48">
        <f>SUM(C42,C52)</f>
        <v>4232.637000000001</v>
      </c>
      <c r="D53" s="48">
        <f>SUM(D42,D52)</f>
        <v>3098.842</v>
      </c>
      <c r="E53" s="48">
        <f>SUM(E42,E52)</f>
        <v>2089.59</v>
      </c>
      <c r="F53" s="46">
        <f>IF(C53=0,"",E53/C53*100)</f>
        <v>49.368514238286906</v>
      </c>
      <c r="G53" s="47">
        <f>C53-E53</f>
        <v>2143.0470000000005</v>
      </c>
    </row>
    <row r="54" spans="1:7" s="5" customFormat="1" ht="18.75">
      <c r="A54" s="55" t="s">
        <v>53</v>
      </c>
      <c r="B54" s="56"/>
      <c r="C54" s="56"/>
      <c r="D54" s="56"/>
      <c r="E54" s="56"/>
      <c r="F54" s="56"/>
      <c r="G54" s="57"/>
    </row>
    <row r="55" spans="1:7" s="5" customFormat="1" ht="75">
      <c r="A55" s="2" t="s">
        <v>11</v>
      </c>
      <c r="B55" s="23" t="s">
        <v>16</v>
      </c>
      <c r="C55" s="23" t="s">
        <v>47</v>
      </c>
      <c r="D55" s="23"/>
      <c r="E55" s="2" t="s">
        <v>17</v>
      </c>
      <c r="F55" s="2" t="s">
        <v>19</v>
      </c>
      <c r="G55" s="2" t="s">
        <v>18</v>
      </c>
    </row>
    <row r="56" spans="1:7" s="12" customFormat="1" ht="18.75">
      <c r="A56" s="6" t="s">
        <v>21</v>
      </c>
      <c r="B56" s="7" t="s">
        <v>23</v>
      </c>
      <c r="C56" s="17">
        <f>SUM(C57:C58)</f>
        <v>0</v>
      </c>
      <c r="D56" s="17">
        <f>SUM(D57:D58)</f>
        <v>0</v>
      </c>
      <c r="E56" s="17">
        <f>SUM(E57:E58)</f>
        <v>0</v>
      </c>
      <c r="F56" s="17"/>
      <c r="G56" s="17">
        <f>SUM(G57:G58)</f>
        <v>0</v>
      </c>
    </row>
    <row r="57" spans="1:7" s="24" customFormat="1" ht="18.75">
      <c r="A57" s="8" t="s">
        <v>56</v>
      </c>
      <c r="B57" s="9" t="s">
        <v>54</v>
      </c>
      <c r="C57" s="14">
        <v>431.5</v>
      </c>
      <c r="D57" s="14">
        <v>245.7</v>
      </c>
      <c r="E57" s="16">
        <v>24.3</v>
      </c>
      <c r="F57" s="18">
        <f>IF(C57=0,"",E57/C57*100)</f>
        <v>5.631517960602549</v>
      </c>
      <c r="G57" s="19">
        <f>C57-E57</f>
        <v>407.2</v>
      </c>
    </row>
    <row r="58" spans="1:7" s="24" customFormat="1" ht="37.5">
      <c r="A58" s="10" t="s">
        <v>57</v>
      </c>
      <c r="B58" s="9" t="s">
        <v>55</v>
      </c>
      <c r="C58" s="14">
        <v>-431.5</v>
      </c>
      <c r="D58" s="14">
        <v>-245.7</v>
      </c>
      <c r="E58" s="16">
        <v>-24.3</v>
      </c>
      <c r="F58" s="18">
        <f>IF(C58=0,"",E58/C58*100)</f>
        <v>5.631517960602549</v>
      </c>
      <c r="G58" s="19">
        <f>C58-E58</f>
        <v>-407.2</v>
      </c>
    </row>
    <row r="59" spans="2:4" s="5" customFormat="1" ht="15.75">
      <c r="B59" s="29"/>
      <c r="C59" s="29"/>
      <c r="D59" s="29"/>
    </row>
    <row r="60" spans="2:4" s="5" customFormat="1" ht="15.75">
      <c r="B60" s="29"/>
      <c r="C60" s="29"/>
      <c r="D60" s="29"/>
    </row>
    <row r="61" spans="2:4" s="5" customFormat="1" ht="15.75">
      <c r="B61" s="29"/>
      <c r="C61" s="29"/>
      <c r="D61" s="29"/>
    </row>
    <row r="62" spans="2:4" s="5" customFormat="1" ht="15.75">
      <c r="B62" s="29"/>
      <c r="C62" s="29"/>
      <c r="D62" s="29"/>
    </row>
    <row r="63" spans="2:4" s="5" customFormat="1" ht="15.75">
      <c r="B63" s="29"/>
      <c r="C63" s="29"/>
      <c r="D63" s="29"/>
    </row>
    <row r="64" spans="2:4" s="5" customFormat="1" ht="15.75">
      <c r="B64" s="29"/>
      <c r="C64" s="29"/>
      <c r="D64" s="29"/>
    </row>
    <row r="65" spans="2:4" s="5" customFormat="1" ht="15.75">
      <c r="B65" s="29"/>
      <c r="C65" s="29"/>
      <c r="D65" s="29"/>
    </row>
    <row r="66" spans="2:4" s="5" customFormat="1" ht="15.75">
      <c r="B66" s="29"/>
      <c r="C66" s="29"/>
      <c r="D66" s="29"/>
    </row>
    <row r="67" spans="2:4" s="5" customFormat="1" ht="15.75">
      <c r="B67" s="29"/>
      <c r="C67" s="29"/>
      <c r="D67" s="29"/>
    </row>
    <row r="68" spans="2:4" s="5" customFormat="1" ht="15.75">
      <c r="B68" s="29"/>
      <c r="C68" s="29"/>
      <c r="D68" s="29"/>
    </row>
    <row r="69" spans="2:4" s="5" customFormat="1" ht="15.75">
      <c r="B69" s="29"/>
      <c r="C69" s="29"/>
      <c r="D69" s="29"/>
    </row>
    <row r="70" spans="2:4" s="5" customFormat="1" ht="15.75">
      <c r="B70" s="29"/>
      <c r="C70" s="29"/>
      <c r="D70" s="29"/>
    </row>
    <row r="71" spans="2:4" s="5" customFormat="1" ht="15.75">
      <c r="B71" s="29"/>
      <c r="C71" s="29"/>
      <c r="D71" s="29"/>
    </row>
    <row r="72" spans="2:4" s="5" customFormat="1" ht="15.75">
      <c r="B72" s="29"/>
      <c r="C72" s="29"/>
      <c r="D72" s="29"/>
    </row>
    <row r="73" spans="2:4" s="5" customFormat="1" ht="15.75">
      <c r="B73" s="29"/>
      <c r="C73" s="29"/>
      <c r="D73" s="29"/>
    </row>
    <row r="74" spans="2:4" s="5" customFormat="1" ht="15.75">
      <c r="B74" s="29"/>
      <c r="C74" s="29"/>
      <c r="D74" s="29"/>
    </row>
    <row r="75" spans="2:4" s="5" customFormat="1" ht="15.75">
      <c r="B75" s="29"/>
      <c r="C75" s="29"/>
      <c r="D75" s="29"/>
    </row>
    <row r="76" spans="2:4" s="5" customFormat="1" ht="15.75">
      <c r="B76" s="29"/>
      <c r="C76" s="29"/>
      <c r="D76" s="29"/>
    </row>
    <row r="77" spans="2:4" s="5" customFormat="1" ht="15.75">
      <c r="B77" s="29"/>
      <c r="C77" s="29"/>
      <c r="D77" s="29"/>
    </row>
    <row r="78" spans="2:4" s="5" customFormat="1" ht="15.75">
      <c r="B78" s="29"/>
      <c r="C78" s="29"/>
      <c r="D78" s="29"/>
    </row>
    <row r="79" spans="2:4" s="5" customFormat="1" ht="15.75">
      <c r="B79" s="29"/>
      <c r="C79" s="29"/>
      <c r="D79" s="29"/>
    </row>
    <row r="80" spans="2:4" s="5" customFormat="1" ht="15.75">
      <c r="B80" s="29"/>
      <c r="C80" s="29"/>
      <c r="D80" s="29"/>
    </row>
    <row r="81" spans="2:4" s="5" customFormat="1" ht="15.75">
      <c r="B81" s="29"/>
      <c r="C81" s="29"/>
      <c r="D81" s="29"/>
    </row>
    <row r="82" spans="2:4" s="5" customFormat="1" ht="15.75">
      <c r="B82" s="29"/>
      <c r="C82" s="29"/>
      <c r="D82" s="29"/>
    </row>
    <row r="83" spans="2:4" s="5" customFormat="1" ht="15.75">
      <c r="B83" s="29"/>
      <c r="C83" s="29"/>
      <c r="D83" s="29"/>
    </row>
    <row r="84" spans="2:4" s="5" customFormat="1" ht="15.75">
      <c r="B84" s="29"/>
      <c r="C84" s="29"/>
      <c r="D84" s="29"/>
    </row>
    <row r="85" spans="2:4" s="5" customFormat="1" ht="15.75">
      <c r="B85" s="29"/>
      <c r="C85" s="29"/>
      <c r="D85" s="29"/>
    </row>
    <row r="86" spans="2:4" s="5" customFormat="1" ht="15.75">
      <c r="B86" s="29"/>
      <c r="C86" s="29"/>
      <c r="D86" s="29"/>
    </row>
    <row r="87" spans="2:4" s="5" customFormat="1" ht="15.75">
      <c r="B87" s="29"/>
      <c r="C87" s="29"/>
      <c r="D87" s="29"/>
    </row>
    <row r="88" spans="2:4" s="5" customFormat="1" ht="15.75">
      <c r="B88" s="29"/>
      <c r="C88" s="29"/>
      <c r="D88" s="29"/>
    </row>
    <row r="89" spans="2:4" s="5" customFormat="1" ht="15.75">
      <c r="B89" s="29"/>
      <c r="C89" s="29"/>
      <c r="D89" s="29"/>
    </row>
    <row r="90" spans="2:4" s="5" customFormat="1" ht="15.75">
      <c r="B90" s="29"/>
      <c r="C90" s="29"/>
      <c r="D90" s="29"/>
    </row>
    <row r="91" spans="2:4" s="5" customFormat="1" ht="15.75">
      <c r="B91" s="29"/>
      <c r="C91" s="29"/>
      <c r="D91" s="29"/>
    </row>
    <row r="92" spans="2:4" s="5" customFormat="1" ht="15.75">
      <c r="B92" s="29"/>
      <c r="C92" s="29"/>
      <c r="D92" s="29"/>
    </row>
    <row r="93" spans="2:4" s="5" customFormat="1" ht="15.75">
      <c r="B93" s="29"/>
      <c r="C93" s="29"/>
      <c r="D93" s="29"/>
    </row>
    <row r="94" spans="2:4" s="5" customFormat="1" ht="15.75">
      <c r="B94" s="29"/>
      <c r="C94" s="29"/>
      <c r="D94" s="29"/>
    </row>
    <row r="95" spans="2:4" s="5" customFormat="1" ht="15.75">
      <c r="B95" s="29"/>
      <c r="C95" s="29"/>
      <c r="D95" s="29"/>
    </row>
    <row r="96" spans="2:4" s="5" customFormat="1" ht="15.75">
      <c r="B96" s="29"/>
      <c r="C96" s="29"/>
      <c r="D96" s="29"/>
    </row>
    <row r="97" spans="2:4" s="5" customFormat="1" ht="15.75">
      <c r="B97" s="29"/>
      <c r="C97" s="29"/>
      <c r="D97" s="29"/>
    </row>
    <row r="98" spans="2:4" s="5" customFormat="1" ht="15.75">
      <c r="B98" s="29"/>
      <c r="C98" s="29"/>
      <c r="D98" s="29"/>
    </row>
    <row r="99" spans="2:4" s="5" customFormat="1" ht="15.75">
      <c r="B99" s="29"/>
      <c r="C99" s="29"/>
      <c r="D99" s="29"/>
    </row>
    <row r="100" spans="2:4" s="5" customFormat="1" ht="15.75">
      <c r="B100" s="29"/>
      <c r="C100" s="29"/>
      <c r="D100" s="29"/>
    </row>
    <row r="101" spans="2:4" s="5" customFormat="1" ht="15.75">
      <c r="B101" s="29"/>
      <c r="C101" s="29"/>
      <c r="D101" s="29"/>
    </row>
    <row r="102" spans="2:4" s="5" customFormat="1" ht="15.75">
      <c r="B102" s="29"/>
      <c r="C102" s="29"/>
      <c r="D102" s="29"/>
    </row>
    <row r="103" spans="2:4" s="5" customFormat="1" ht="15.75">
      <c r="B103" s="29"/>
      <c r="C103" s="29"/>
      <c r="D103" s="29"/>
    </row>
    <row r="104" spans="2:4" s="5" customFormat="1" ht="15.75">
      <c r="B104" s="29"/>
      <c r="C104" s="29"/>
      <c r="D104" s="29"/>
    </row>
    <row r="105" spans="2:4" s="5" customFormat="1" ht="15.75">
      <c r="B105" s="29"/>
      <c r="C105" s="29"/>
      <c r="D105" s="29"/>
    </row>
    <row r="106" spans="2:4" s="5" customFormat="1" ht="15.75">
      <c r="B106" s="29"/>
      <c r="C106" s="29"/>
      <c r="D106" s="29"/>
    </row>
    <row r="107" spans="2:4" s="5" customFormat="1" ht="15.75">
      <c r="B107" s="29"/>
      <c r="C107" s="29"/>
      <c r="D107" s="29"/>
    </row>
    <row r="108" spans="2:4" s="5" customFormat="1" ht="15.75">
      <c r="B108" s="29"/>
      <c r="C108" s="29"/>
      <c r="D108" s="29"/>
    </row>
    <row r="109" spans="2:4" s="5" customFormat="1" ht="15.75">
      <c r="B109" s="29"/>
      <c r="C109" s="29"/>
      <c r="D109" s="29"/>
    </row>
    <row r="110" spans="2:4" s="5" customFormat="1" ht="15.75">
      <c r="B110" s="29"/>
      <c r="C110" s="29"/>
      <c r="D110" s="29"/>
    </row>
    <row r="111" spans="2:4" s="5" customFormat="1" ht="15.75">
      <c r="B111" s="29"/>
      <c r="C111" s="29"/>
      <c r="D111" s="29"/>
    </row>
    <row r="112" spans="2:4" s="5" customFormat="1" ht="15.75">
      <c r="B112" s="29"/>
      <c r="C112" s="29"/>
      <c r="D112" s="29"/>
    </row>
    <row r="113" spans="2:4" s="5" customFormat="1" ht="15.75">
      <c r="B113" s="29"/>
      <c r="C113" s="29"/>
      <c r="D113" s="29"/>
    </row>
    <row r="114" spans="2:4" s="5" customFormat="1" ht="15.75">
      <c r="B114" s="29"/>
      <c r="C114" s="29"/>
      <c r="D114" s="29"/>
    </row>
    <row r="115" spans="2:4" s="5" customFormat="1" ht="15.75">
      <c r="B115" s="29"/>
      <c r="C115" s="29"/>
      <c r="D115" s="29"/>
    </row>
    <row r="116" spans="2:4" s="5" customFormat="1" ht="15.75">
      <c r="B116" s="29"/>
      <c r="C116" s="29"/>
      <c r="D116" s="29"/>
    </row>
    <row r="117" spans="2:4" s="5" customFormat="1" ht="15.75">
      <c r="B117" s="29"/>
      <c r="C117" s="29"/>
      <c r="D117" s="29"/>
    </row>
    <row r="118" spans="2:4" s="5" customFormat="1" ht="15.75">
      <c r="B118" s="29"/>
      <c r="C118" s="29"/>
      <c r="D118" s="29"/>
    </row>
    <row r="119" spans="2:4" s="5" customFormat="1" ht="15.75">
      <c r="B119" s="29"/>
      <c r="C119" s="29"/>
      <c r="D119" s="29"/>
    </row>
    <row r="120" spans="2:4" s="5" customFormat="1" ht="15.75">
      <c r="B120" s="29"/>
      <c r="C120" s="29"/>
      <c r="D120" s="29"/>
    </row>
    <row r="121" spans="2:4" s="5" customFormat="1" ht="15.75">
      <c r="B121" s="29"/>
      <c r="C121" s="29"/>
      <c r="D121" s="29"/>
    </row>
    <row r="122" spans="2:4" s="5" customFormat="1" ht="15.75">
      <c r="B122" s="29"/>
      <c r="C122" s="29"/>
      <c r="D122" s="29"/>
    </row>
    <row r="123" spans="2:4" s="5" customFormat="1" ht="15.75">
      <c r="B123" s="29"/>
      <c r="C123" s="29"/>
      <c r="D123" s="29"/>
    </row>
    <row r="124" spans="2:4" s="5" customFormat="1" ht="15.75">
      <c r="B124" s="29"/>
      <c r="C124" s="29"/>
      <c r="D124" s="29"/>
    </row>
    <row r="125" spans="2:4" s="5" customFormat="1" ht="15.75">
      <c r="B125" s="29"/>
      <c r="C125" s="29"/>
      <c r="D125" s="29"/>
    </row>
    <row r="126" spans="2:4" s="5" customFormat="1" ht="15.75">
      <c r="B126" s="29"/>
      <c r="C126" s="29"/>
      <c r="D126" s="29"/>
    </row>
    <row r="127" spans="2:4" s="5" customFormat="1" ht="15.75">
      <c r="B127" s="29"/>
      <c r="C127" s="29"/>
      <c r="D127" s="29"/>
    </row>
    <row r="128" spans="2:4" s="5" customFormat="1" ht="15.75">
      <c r="B128" s="29"/>
      <c r="C128" s="29"/>
      <c r="D128" s="29"/>
    </row>
    <row r="129" spans="2:4" s="5" customFormat="1" ht="15.75">
      <c r="B129" s="29"/>
      <c r="C129" s="29"/>
      <c r="D129" s="29"/>
    </row>
    <row r="130" spans="2:4" s="5" customFormat="1" ht="15.75">
      <c r="B130" s="29"/>
      <c r="C130" s="29"/>
      <c r="D130" s="29"/>
    </row>
    <row r="131" spans="2:4" s="5" customFormat="1" ht="15.75">
      <c r="B131" s="29"/>
      <c r="C131" s="29"/>
      <c r="D131" s="29"/>
    </row>
    <row r="132" spans="2:4" s="5" customFormat="1" ht="15.75">
      <c r="B132" s="29"/>
      <c r="C132" s="29"/>
      <c r="D132" s="29"/>
    </row>
    <row r="133" spans="2:4" s="5" customFormat="1" ht="15.75">
      <c r="B133" s="29"/>
      <c r="C133" s="29"/>
      <c r="D133" s="29"/>
    </row>
    <row r="134" spans="2:4" s="5" customFormat="1" ht="15.75">
      <c r="B134" s="29"/>
      <c r="C134" s="29"/>
      <c r="D134" s="29"/>
    </row>
    <row r="135" spans="2:4" s="5" customFormat="1" ht="15.75">
      <c r="B135" s="29"/>
      <c r="C135" s="29"/>
      <c r="D135" s="29"/>
    </row>
    <row r="136" spans="2:4" s="5" customFormat="1" ht="15.75">
      <c r="B136" s="29"/>
      <c r="C136" s="29"/>
      <c r="D136" s="29"/>
    </row>
    <row r="137" spans="2:4" s="5" customFormat="1" ht="15.75">
      <c r="B137" s="29"/>
      <c r="C137" s="29"/>
      <c r="D137" s="29"/>
    </row>
    <row r="138" spans="2:4" s="5" customFormat="1" ht="15.75">
      <c r="B138" s="29"/>
      <c r="C138" s="29"/>
      <c r="D138" s="29"/>
    </row>
    <row r="139" spans="2:4" s="5" customFormat="1" ht="15.75">
      <c r="B139" s="29"/>
      <c r="C139" s="29"/>
      <c r="D139" s="29"/>
    </row>
    <row r="140" spans="2:4" s="5" customFormat="1" ht="15.75">
      <c r="B140" s="29"/>
      <c r="C140" s="29"/>
      <c r="D140" s="29"/>
    </row>
    <row r="141" spans="2:4" s="5" customFormat="1" ht="15.75">
      <c r="B141" s="29"/>
      <c r="C141" s="29"/>
      <c r="D141" s="29"/>
    </row>
    <row r="142" spans="2:4" s="5" customFormat="1" ht="15.75">
      <c r="B142" s="29"/>
      <c r="C142" s="29"/>
      <c r="D142" s="29"/>
    </row>
    <row r="143" spans="2:4" s="5" customFormat="1" ht="15.75">
      <c r="B143" s="29"/>
      <c r="C143" s="29"/>
      <c r="D143" s="29"/>
    </row>
    <row r="144" spans="2:4" s="5" customFormat="1" ht="15.75">
      <c r="B144" s="29"/>
      <c r="C144" s="29"/>
      <c r="D144" s="29"/>
    </row>
    <row r="145" spans="2:4" s="5" customFormat="1" ht="15.75">
      <c r="B145" s="29"/>
      <c r="C145" s="29"/>
      <c r="D145" s="29"/>
    </row>
    <row r="146" spans="2:4" s="5" customFormat="1" ht="15.75">
      <c r="B146" s="29"/>
      <c r="C146" s="29"/>
      <c r="D146" s="29"/>
    </row>
    <row r="147" spans="2:4" s="5" customFormat="1" ht="15.75">
      <c r="B147" s="29"/>
      <c r="C147" s="29"/>
      <c r="D147" s="29"/>
    </row>
    <row r="148" spans="2:4" s="5" customFormat="1" ht="15.75">
      <c r="B148" s="29"/>
      <c r="C148" s="29"/>
      <c r="D148" s="29"/>
    </row>
    <row r="149" spans="2:4" s="5" customFormat="1" ht="15.75">
      <c r="B149" s="29"/>
      <c r="C149" s="29"/>
      <c r="D149" s="29"/>
    </row>
    <row r="150" spans="2:4" s="5" customFormat="1" ht="15.75">
      <c r="B150" s="29"/>
      <c r="C150" s="29"/>
      <c r="D150" s="29"/>
    </row>
    <row r="151" spans="2:4" s="5" customFormat="1" ht="15.75">
      <c r="B151" s="29"/>
      <c r="C151" s="29"/>
      <c r="D151" s="29"/>
    </row>
    <row r="152" spans="2:4" s="5" customFormat="1" ht="15.75">
      <c r="B152" s="29"/>
      <c r="C152" s="29"/>
      <c r="D152" s="29"/>
    </row>
    <row r="153" spans="2:4" s="5" customFormat="1" ht="15.75">
      <c r="B153" s="29"/>
      <c r="C153" s="29"/>
      <c r="D153" s="29"/>
    </row>
    <row r="154" spans="2:4" s="5" customFormat="1" ht="15.75">
      <c r="B154" s="29"/>
      <c r="C154" s="29"/>
      <c r="D154" s="29"/>
    </row>
    <row r="155" spans="2:4" s="5" customFormat="1" ht="15.75">
      <c r="B155" s="29"/>
      <c r="C155" s="29"/>
      <c r="D155" s="29"/>
    </row>
    <row r="156" spans="2:4" s="5" customFormat="1" ht="15.75">
      <c r="B156" s="29"/>
      <c r="C156" s="29"/>
      <c r="D156" s="29"/>
    </row>
    <row r="157" spans="2:4" s="5" customFormat="1" ht="15.75">
      <c r="B157" s="29"/>
      <c r="C157" s="29"/>
      <c r="D157" s="29"/>
    </row>
    <row r="158" spans="2:4" s="5" customFormat="1" ht="15.75">
      <c r="B158" s="29"/>
      <c r="C158" s="29"/>
      <c r="D158" s="29"/>
    </row>
    <row r="159" spans="2:4" s="5" customFormat="1" ht="15.75">
      <c r="B159" s="29"/>
      <c r="C159" s="29"/>
      <c r="D159" s="29"/>
    </row>
    <row r="160" spans="2:4" s="5" customFormat="1" ht="15.75">
      <c r="B160" s="29"/>
      <c r="C160" s="29"/>
      <c r="D160" s="29"/>
    </row>
    <row r="161" spans="2:4" s="5" customFormat="1" ht="15.75">
      <c r="B161" s="29"/>
      <c r="C161" s="29"/>
      <c r="D161" s="29"/>
    </row>
    <row r="162" spans="2:4" s="5" customFormat="1" ht="15.75">
      <c r="B162" s="29"/>
      <c r="C162" s="29"/>
      <c r="D162" s="29"/>
    </row>
    <row r="163" spans="2:4" s="5" customFormat="1" ht="15.75">
      <c r="B163" s="29"/>
      <c r="C163" s="29"/>
      <c r="D163" s="29"/>
    </row>
    <row r="164" spans="2:4" s="5" customFormat="1" ht="15.75">
      <c r="B164" s="29"/>
      <c r="C164" s="29"/>
      <c r="D164" s="29"/>
    </row>
    <row r="165" spans="2:4" s="5" customFormat="1" ht="15.75">
      <c r="B165" s="29"/>
      <c r="C165" s="29"/>
      <c r="D165" s="29"/>
    </row>
    <row r="166" spans="2:4" s="5" customFormat="1" ht="15.75">
      <c r="B166" s="29"/>
      <c r="C166" s="29"/>
      <c r="D166" s="29"/>
    </row>
    <row r="167" spans="2:4" s="5" customFormat="1" ht="15.75">
      <c r="B167" s="29"/>
      <c r="C167" s="29"/>
      <c r="D167" s="29"/>
    </row>
    <row r="168" spans="2:4" s="5" customFormat="1" ht="15.75">
      <c r="B168" s="29"/>
      <c r="C168" s="29"/>
      <c r="D168" s="29"/>
    </row>
    <row r="169" spans="2:4" s="5" customFormat="1" ht="15.75">
      <c r="B169" s="29"/>
      <c r="C169" s="29"/>
      <c r="D169" s="29"/>
    </row>
    <row r="170" spans="2:4" s="5" customFormat="1" ht="15.75">
      <c r="B170" s="29"/>
      <c r="C170" s="29"/>
      <c r="D170" s="29"/>
    </row>
    <row r="171" spans="2:4" s="5" customFormat="1" ht="15.75">
      <c r="B171" s="29"/>
      <c r="C171" s="29"/>
      <c r="D171" s="29"/>
    </row>
    <row r="172" spans="2:4" s="5" customFormat="1" ht="15.75">
      <c r="B172" s="29"/>
      <c r="C172" s="29"/>
      <c r="D172" s="29"/>
    </row>
    <row r="173" spans="2:4" s="5" customFormat="1" ht="15.75">
      <c r="B173" s="29"/>
      <c r="C173" s="29"/>
      <c r="D173" s="29"/>
    </row>
    <row r="174" spans="2:4" s="5" customFormat="1" ht="15.75">
      <c r="B174" s="29"/>
      <c r="C174" s="29"/>
      <c r="D174" s="29"/>
    </row>
    <row r="175" spans="2:4" s="5" customFormat="1" ht="15.75">
      <c r="B175" s="29"/>
      <c r="C175" s="29"/>
      <c r="D175" s="29"/>
    </row>
    <row r="176" spans="2:4" s="5" customFormat="1" ht="15.75">
      <c r="B176" s="29"/>
      <c r="C176" s="29"/>
      <c r="D176" s="29"/>
    </row>
    <row r="177" spans="2:4" s="5" customFormat="1" ht="15.75">
      <c r="B177" s="29"/>
      <c r="C177" s="29"/>
      <c r="D177" s="29"/>
    </row>
    <row r="178" spans="2:4" s="5" customFormat="1" ht="15.75">
      <c r="B178" s="29"/>
      <c r="C178" s="29"/>
      <c r="D178" s="29"/>
    </row>
    <row r="179" spans="2:4" s="5" customFormat="1" ht="15.75">
      <c r="B179" s="29"/>
      <c r="C179" s="29"/>
      <c r="D179" s="29"/>
    </row>
    <row r="180" spans="2:4" s="5" customFormat="1" ht="15.75">
      <c r="B180" s="29"/>
      <c r="C180" s="29"/>
      <c r="D180" s="29"/>
    </row>
    <row r="181" spans="2:4" s="5" customFormat="1" ht="15.75">
      <c r="B181" s="29"/>
      <c r="C181" s="29"/>
      <c r="D181" s="29"/>
    </row>
    <row r="182" spans="2:4" s="5" customFormat="1" ht="15.75">
      <c r="B182" s="29"/>
      <c r="C182" s="29"/>
      <c r="D182" s="29"/>
    </row>
    <row r="183" spans="2:4" s="5" customFormat="1" ht="15.75">
      <c r="B183" s="29"/>
      <c r="C183" s="29"/>
      <c r="D183" s="29"/>
    </row>
    <row r="184" spans="2:4" s="5" customFormat="1" ht="15.75">
      <c r="B184" s="29"/>
      <c r="C184" s="29"/>
      <c r="D184" s="29"/>
    </row>
    <row r="185" spans="2:4" s="5" customFormat="1" ht="15.75">
      <c r="B185" s="29"/>
      <c r="C185" s="29"/>
      <c r="D185" s="29"/>
    </row>
    <row r="186" spans="2:4" s="5" customFormat="1" ht="15.75">
      <c r="B186" s="29"/>
      <c r="C186" s="29"/>
      <c r="D186" s="29"/>
    </row>
    <row r="187" spans="2:4" s="5" customFormat="1" ht="15.75">
      <c r="B187" s="29"/>
      <c r="C187" s="29"/>
      <c r="D187" s="29"/>
    </row>
    <row r="188" spans="2:4" s="5" customFormat="1" ht="15.75">
      <c r="B188" s="29"/>
      <c r="C188" s="29"/>
      <c r="D188" s="29"/>
    </row>
    <row r="189" spans="2:4" s="5" customFormat="1" ht="15.75">
      <c r="B189" s="29"/>
      <c r="C189" s="29"/>
      <c r="D189" s="29"/>
    </row>
    <row r="190" spans="2:4" s="5" customFormat="1" ht="15.75">
      <c r="B190" s="29"/>
      <c r="C190" s="29"/>
      <c r="D190" s="29"/>
    </row>
    <row r="191" spans="2:4" s="5" customFormat="1" ht="15.75">
      <c r="B191" s="29"/>
      <c r="C191" s="29"/>
      <c r="D191" s="29"/>
    </row>
    <row r="192" spans="2:4" s="5" customFormat="1" ht="15.75">
      <c r="B192" s="29"/>
      <c r="C192" s="29"/>
      <c r="D192" s="29"/>
    </row>
    <row r="193" spans="2:4" s="5" customFormat="1" ht="15.75">
      <c r="B193" s="29"/>
      <c r="C193" s="29"/>
      <c r="D193" s="29"/>
    </row>
    <row r="194" spans="2:4" s="5" customFormat="1" ht="15.75">
      <c r="B194" s="29"/>
      <c r="C194" s="29"/>
      <c r="D194" s="29"/>
    </row>
    <row r="195" spans="2:4" s="5" customFormat="1" ht="15.75">
      <c r="B195" s="29"/>
      <c r="C195" s="29"/>
      <c r="D195" s="29"/>
    </row>
    <row r="196" spans="2:4" s="5" customFormat="1" ht="15.75">
      <c r="B196" s="29"/>
      <c r="C196" s="29"/>
      <c r="D196" s="29"/>
    </row>
    <row r="197" spans="2:4" s="5" customFormat="1" ht="15.75">
      <c r="B197" s="29"/>
      <c r="C197" s="29"/>
      <c r="D197" s="29"/>
    </row>
    <row r="198" spans="2:4" s="5" customFormat="1" ht="15.75">
      <c r="B198" s="29"/>
      <c r="C198" s="29"/>
      <c r="D198" s="29"/>
    </row>
    <row r="199" spans="2:4" s="5" customFormat="1" ht="15.75">
      <c r="B199" s="29"/>
      <c r="C199" s="29"/>
      <c r="D199" s="29"/>
    </row>
    <row r="200" spans="2:4" s="5" customFormat="1" ht="15.75">
      <c r="B200" s="29"/>
      <c r="C200" s="29"/>
      <c r="D200" s="29"/>
    </row>
    <row r="201" spans="2:4" s="5" customFormat="1" ht="15.75">
      <c r="B201" s="29"/>
      <c r="C201" s="29"/>
      <c r="D201" s="29"/>
    </row>
    <row r="202" spans="2:4" s="5" customFormat="1" ht="15.75">
      <c r="B202" s="29"/>
      <c r="C202" s="29"/>
      <c r="D202" s="29"/>
    </row>
    <row r="203" spans="2:4" s="5" customFormat="1" ht="15.75">
      <c r="B203" s="29"/>
      <c r="C203" s="29"/>
      <c r="D203" s="29"/>
    </row>
    <row r="204" spans="2:4" s="5" customFormat="1" ht="15.75">
      <c r="B204" s="29"/>
      <c r="C204" s="29"/>
      <c r="D204" s="29"/>
    </row>
    <row r="205" spans="2:4" s="5" customFormat="1" ht="15.75">
      <c r="B205" s="29"/>
      <c r="C205" s="29"/>
      <c r="D205" s="29"/>
    </row>
    <row r="206" spans="2:4" s="5" customFormat="1" ht="15.75">
      <c r="B206" s="29"/>
      <c r="C206" s="29"/>
      <c r="D206" s="29"/>
    </row>
    <row r="207" spans="2:4" s="5" customFormat="1" ht="15.75">
      <c r="B207" s="29"/>
      <c r="C207" s="29"/>
      <c r="D207" s="29"/>
    </row>
    <row r="208" spans="2:4" s="5" customFormat="1" ht="15.75">
      <c r="B208" s="29"/>
      <c r="C208" s="29"/>
      <c r="D208" s="29"/>
    </row>
    <row r="209" spans="2:4" s="5" customFormat="1" ht="15.75">
      <c r="B209" s="29"/>
      <c r="C209" s="29"/>
      <c r="D209" s="29"/>
    </row>
  </sheetData>
  <sheetProtection/>
  <mergeCells count="5">
    <mergeCell ref="A8:G8"/>
    <mergeCell ref="A19:G19"/>
    <mergeCell ref="A43:G43"/>
    <mergeCell ref="A26:G26"/>
    <mergeCell ref="A54:G5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2022-09-02T14:00:49Z</cp:lastPrinted>
  <dcterms:created xsi:type="dcterms:W3CDTF">2003-06-12T05:22:25Z</dcterms:created>
  <dcterms:modified xsi:type="dcterms:W3CDTF">2022-09-02T14:00:53Z</dcterms:modified>
  <cp:category/>
  <cp:version/>
  <cp:contentType/>
  <cp:contentStatus/>
</cp:coreProperties>
</file>